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 " sheetId="1" r:id="rId3"/>
  </sheets>
  <definedNames/>
  <calcPr/>
</workbook>
</file>

<file path=xl/sharedStrings.xml><?xml version="1.0" encoding="utf-8"?>
<sst xmlns="http://schemas.openxmlformats.org/spreadsheetml/2006/main" count="38" uniqueCount="19">
  <si>
    <t>Fund</t>
  </si>
  <si>
    <t>Year</t>
  </si>
  <si>
    <t>sanction</t>
  </si>
  <si>
    <t>used</t>
  </si>
  <si>
    <t>Balance</t>
  </si>
  <si>
    <t>Fund Distribute to block level *</t>
  </si>
  <si>
    <t>SSA</t>
  </si>
  <si>
    <t>2011-12</t>
  </si>
  <si>
    <t>2012-13</t>
  </si>
  <si>
    <t>2013-14</t>
  </si>
  <si>
    <t>2014-15</t>
  </si>
  <si>
    <t>2015-16</t>
  </si>
  <si>
    <t>2500000 </t>
  </si>
  <si>
    <t>2016-17</t>
  </si>
  <si>
    <t>RMSA</t>
  </si>
  <si>
    <t>2011-12&amp;2012-13</t>
  </si>
  <si>
    <t>-</t>
  </si>
  <si>
    <t>RMSA-SDMC</t>
  </si>
  <si>
    <t>*Funds distributed to block level  is already included in used funds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</si>
</sst>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sz val="14.0"/>
      <color rgb="FF000000"/>
      <name val="Calibri"/>
    </font>
    <font>
      <sz val="14.0"/>
      <color rgb="FF000000"/>
      <name val="Times New Roman"/>
    </font>
    <font>
      <sz val="14.0"/>
      <name val="Calibri"/>
    </font>
    <font>
      <sz val="14.0"/>
      <color rgb="FFFF0000"/>
      <name val="Calibri"/>
    </font>
    <font>
      <sz val="11.0"/>
      <name val="Calibri"/>
    </font>
    <font/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0"/>
    </xf>
    <xf borderId="1" fillId="0" fontId="1" numFmtId="0" xfId="0" applyAlignment="1" applyBorder="1" applyFont="1">
      <alignment horizontal="center" shrinkToFit="0" wrapText="0"/>
    </xf>
    <xf borderId="1" fillId="0" fontId="1" numFmtId="0" xfId="0" applyAlignment="1" applyBorder="1" applyFont="1">
      <alignment horizontal="right" shrinkToFit="0" vertical="center" wrapText="0"/>
    </xf>
    <xf borderId="1" fillId="0" fontId="1" numFmtId="0" xfId="0" applyAlignment="1" applyBorder="1" applyFont="1">
      <alignment horizontal="right" shrinkToFit="0" vertical="center" wrapText="1"/>
    </xf>
    <xf borderId="1" fillId="0" fontId="2" numFmtId="0" xfId="0" applyAlignment="1" applyBorder="1" applyFont="1">
      <alignment horizontal="right" shrinkToFit="0" wrapText="0"/>
    </xf>
    <xf borderId="1" fillId="0" fontId="1" numFmtId="0" xfId="0" applyAlignment="1" applyBorder="1" applyFont="1">
      <alignment horizontal="right" shrinkToFit="0" wrapText="0"/>
    </xf>
    <xf borderId="1" fillId="0" fontId="3" numFmtId="0" xfId="0" applyAlignment="1" applyBorder="1" applyFont="1">
      <alignment horizontal="center" shrinkToFit="0" wrapText="0"/>
    </xf>
    <xf borderId="1" fillId="0" fontId="4" numFmtId="0" xfId="0" applyAlignment="1" applyBorder="1" applyFont="1">
      <alignment horizontal="center" shrinkToFit="0" wrapText="0"/>
    </xf>
    <xf borderId="2" fillId="0" fontId="5" numFmtId="0" xfId="0" applyAlignment="1" applyBorder="1" applyFont="1">
      <alignment horizontal="left" shrinkToFit="0" wrapText="0"/>
    </xf>
    <xf borderId="2" fillId="0" fontId="6" numFmtId="0" xfId="0" applyBorder="1" applyFont="1"/>
    <xf borderId="0" fillId="0" fontId="1" numFmtId="0" xfId="0" applyAlignment="1" applyFon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24.29"/>
    <col customWidth="1" min="3" max="3" width="19.71"/>
    <col customWidth="1" min="4" max="4" width="18.0"/>
    <col customWidth="1" min="5" max="5" width="16.14"/>
    <col customWidth="1" min="6" max="6" width="12.14"/>
    <col customWidth="1" min="7" max="7" width="20.57"/>
    <col customWidth="1" min="8" max="26" width="8.71"/>
  </cols>
  <sheetData>
    <row r="1" ht="1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75" customHeight="1">
      <c r="A2" s="4" t="s">
        <v>6</v>
      </c>
      <c r="B2" s="1" t="s">
        <v>7</v>
      </c>
      <c r="C2" s="5">
        <f>9600000+693000+108160+70630+3907+67500+1208000+50000</f>
        <v>11801197</v>
      </c>
      <c r="D2" s="5">
        <f>6854000+767902+10000+2220400+138680+5960+3907+16250+965000+242553+37546</f>
        <v>11262198</v>
      </c>
      <c r="E2" s="5">
        <f t="shared" ref="E2:E5" si="1">SUM(C2-D2)</f>
        <v>538999</v>
      </c>
      <c r="F2" s="5"/>
      <c r="G2" s="6">
        <f>6854000+2220400+965000</f>
        <v>10039400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75" customHeight="1">
      <c r="A3" s="4" t="s">
        <v>6</v>
      </c>
      <c r="B3" s="1" t="s">
        <v>8</v>
      </c>
      <c r="C3" s="5">
        <f>7538000+900000+460000+3305902</f>
        <v>12203902</v>
      </c>
      <c r="D3" s="5">
        <f>7917600+921111+49010+655215+61580+315000+215378</f>
        <v>10134894</v>
      </c>
      <c r="E3" s="5">
        <f t="shared" si="1"/>
        <v>2069008</v>
      </c>
      <c r="F3" s="5"/>
      <c r="G3" s="6">
        <f>7917600+655215+315000</f>
        <v>8887815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75" customHeight="1">
      <c r="A4" s="4" t="s">
        <v>6</v>
      </c>
      <c r="B4" s="1" t="s">
        <v>9</v>
      </c>
      <c r="C4" s="5">
        <f>800000+1000000+1200+13120+528000+400000+20000+509129+58502+1600+142400+18202+58200+2400+17385</f>
        <v>3570138</v>
      </c>
      <c r="D4" s="5">
        <f>15000+10000+10000+5000+600000+26220+13360+125000+105000+85000+60000+50000+3206+22500+22800+6840+28500+22800+150000+200000+10350+8280+1444+400000+288000+150000+148000+108000-1300-1600-2400+74000*5+5875+1999+3323+25000+25000+2416+135000+140000+85000+30000</f>
        <v>3493613</v>
      </c>
      <c r="E4" s="5">
        <f t="shared" si="1"/>
        <v>76525</v>
      </c>
      <c r="F4" s="5"/>
      <c r="G4" s="6">
        <f>600000+125000+105000+85000+110000+22500+350000+10350+8280+400000+288000+150000+148000+108000+135000+90000+50000+85000+30000+74000+74000+74000+74000+74000</f>
        <v>3270130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75" customHeight="1">
      <c r="A5" s="4" t="s">
        <v>6</v>
      </c>
      <c r="B5" s="1" t="s">
        <v>10</v>
      </c>
      <c r="C5" s="5">
        <f>2598351+1298000+675000+135000+18920+55000</f>
        <v>4780271</v>
      </c>
      <c r="D5" s="5">
        <f>1833885+1269930+150748+55000</f>
        <v>3309563</v>
      </c>
      <c r="E5" s="5">
        <f t="shared" si="1"/>
        <v>1470708</v>
      </c>
      <c r="F5" s="5"/>
      <c r="G5" s="6">
        <f>1769250</f>
        <v>1769250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75" customHeight="1">
      <c r="A6" s="4" t="s">
        <v>6</v>
      </c>
      <c r="B6" s="4" t="s">
        <v>11</v>
      </c>
      <c r="C6" s="7" t="s">
        <v>12</v>
      </c>
      <c r="D6" s="7">
        <v>2481619.0</v>
      </c>
      <c r="E6" s="7">
        <v>18381.0</v>
      </c>
      <c r="F6" s="8"/>
      <c r="G6" s="8">
        <f>1112070+223989+944280</f>
        <v>2280339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75" customHeight="1">
      <c r="A7" s="4" t="s">
        <v>6</v>
      </c>
      <c r="B7" s="4" t="s">
        <v>13</v>
      </c>
      <c r="C7" s="7">
        <v>1272000.0</v>
      </c>
      <c r="D7" s="7">
        <v>959608.0</v>
      </c>
      <c r="E7" s="7">
        <f>C7-D7</f>
        <v>312392</v>
      </c>
      <c r="F7" s="8"/>
      <c r="G7" s="8">
        <v>868350.0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75" customHeight="1">
      <c r="A8" s="4" t="s">
        <v>14</v>
      </c>
      <c r="B8" s="1" t="s">
        <v>15</v>
      </c>
      <c r="C8" s="5">
        <v>923400.0</v>
      </c>
      <c r="D8" s="5">
        <v>907517.0</v>
      </c>
      <c r="E8" s="5">
        <v>15883.0</v>
      </c>
      <c r="F8" s="5"/>
      <c r="G8" s="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75" customHeight="1">
      <c r="A9" s="4" t="s">
        <v>14</v>
      </c>
      <c r="B9" s="4" t="s">
        <v>9</v>
      </c>
      <c r="C9" s="7">
        <v>577534.0</v>
      </c>
      <c r="D9" s="7">
        <v>373614.0</v>
      </c>
      <c r="E9" s="7">
        <v>203920.0</v>
      </c>
      <c r="F9" s="8"/>
      <c r="G9" s="8" t="s">
        <v>16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75" customHeight="1">
      <c r="A10" s="4" t="s">
        <v>14</v>
      </c>
      <c r="B10" s="4" t="s">
        <v>10</v>
      </c>
      <c r="C10" s="7">
        <v>1086800.0</v>
      </c>
      <c r="D10" s="7">
        <v>689880.0</v>
      </c>
      <c r="E10" s="7">
        <v>396920.0</v>
      </c>
      <c r="F10" s="8"/>
      <c r="G10" s="8" t="s">
        <v>16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75" customHeight="1">
      <c r="A11" s="4" t="s">
        <v>14</v>
      </c>
      <c r="B11" s="4" t="s">
        <v>11</v>
      </c>
      <c r="C11" s="7">
        <v>1784400.0</v>
      </c>
      <c r="D11" s="7">
        <v>1205067.0</v>
      </c>
      <c r="E11" s="7">
        <v>579333.0</v>
      </c>
      <c r="F11" s="8"/>
      <c r="G11" s="8" t="s">
        <v>16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4" t="s">
        <v>17</v>
      </c>
      <c r="B12" s="4" t="s">
        <v>11</v>
      </c>
      <c r="C12" s="8">
        <v>122200.0</v>
      </c>
      <c r="D12" s="8">
        <v>122200.0</v>
      </c>
      <c r="E12" s="8">
        <v>0.0</v>
      </c>
      <c r="F12" s="8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9" t="s">
        <v>14</v>
      </c>
      <c r="B13" s="4" t="s">
        <v>13</v>
      </c>
      <c r="C13" s="7">
        <v>1092000.0</v>
      </c>
      <c r="D13" s="7">
        <v>987598.0</v>
      </c>
      <c r="E13" s="7">
        <v>104402.0</v>
      </c>
      <c r="F13" s="8"/>
      <c r="G13" s="8" t="s">
        <v>16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9" t="s">
        <v>17</v>
      </c>
      <c r="B14" s="4" t="s">
        <v>13</v>
      </c>
      <c r="C14" s="7">
        <v>601860.0</v>
      </c>
      <c r="D14" s="7">
        <v>483285.0</v>
      </c>
      <c r="E14" s="7">
        <v>118575.0</v>
      </c>
      <c r="F14" s="10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1" t="s">
        <v>18</v>
      </c>
      <c r="B15" s="12"/>
      <c r="C15" s="12"/>
      <c r="D15" s="12"/>
      <c r="E15" s="12"/>
      <c r="F15" s="12"/>
      <c r="G15" s="1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0" customHeight="1">
      <c r="A16" s="3"/>
      <c r="B16" s="3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3"/>
      <c r="B17" s="3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3"/>
      <c r="B18" s="3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3"/>
      <c r="B19" s="3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3"/>
      <c r="B20" s="3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3"/>
      <c r="B21" s="3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3"/>
      <c r="B22" s="3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3"/>
      <c r="B23" s="3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3"/>
      <c r="B24" s="3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3"/>
      <c r="B25" s="3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3"/>
      <c r="B26" s="3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3"/>
      <c r="B27" s="3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3"/>
      <c r="B28" s="3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3"/>
      <c r="B29" s="3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3"/>
      <c r="B30" s="3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75" customHeight="1">
      <c r="A31" s="3"/>
      <c r="B31" s="3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75" customHeight="1">
      <c r="A32" s="3"/>
      <c r="B32" s="3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75" customHeight="1">
      <c r="A33" s="3"/>
      <c r="B33" s="3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75" customHeight="1">
      <c r="A34" s="3"/>
      <c r="B34" s="3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75" customHeight="1">
      <c r="A35" s="3"/>
      <c r="B35" s="3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75" customHeight="1">
      <c r="A36" s="3"/>
      <c r="B36" s="3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75" customHeight="1">
      <c r="A37" s="3"/>
      <c r="B37" s="3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75" customHeight="1">
      <c r="A38" s="3"/>
      <c r="B38" s="3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75" customHeight="1">
      <c r="A39" s="3"/>
      <c r="B39" s="3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75" customHeight="1">
      <c r="A40" s="3"/>
      <c r="B40" s="3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75" customHeight="1">
      <c r="A41" s="3"/>
      <c r="B41" s="3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3"/>
      <c r="B42" s="3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75" customHeight="1">
      <c r="A43" s="3"/>
      <c r="B43" s="3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75" customHeight="1">
      <c r="A44" s="3"/>
      <c r="B44" s="3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75" customHeight="1">
      <c r="A45" s="3"/>
      <c r="B45" s="3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75" customHeight="1">
      <c r="A46" s="3"/>
      <c r="B46" s="3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75" customHeight="1">
      <c r="A47" s="3"/>
      <c r="B47" s="3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75" customHeight="1">
      <c r="A48" s="3"/>
      <c r="B48" s="3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75" customHeight="1">
      <c r="A49" s="3"/>
      <c r="B49" s="3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75" customHeight="1">
      <c r="A50" s="3"/>
      <c r="B50" s="3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75" customHeight="1">
      <c r="A51" s="3"/>
      <c r="B51" s="3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75" customHeight="1">
      <c r="A52" s="3"/>
      <c r="B52" s="3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75" customHeight="1">
      <c r="A53" s="3"/>
      <c r="B53" s="3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75" customHeight="1">
      <c r="A54" s="3"/>
      <c r="B54" s="3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75" customHeight="1">
      <c r="A55" s="3"/>
      <c r="B55" s="3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75" customHeight="1">
      <c r="A56" s="3"/>
      <c r="B56" s="3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75" customHeight="1">
      <c r="A57" s="3"/>
      <c r="B57" s="3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75" customHeight="1">
      <c r="A58" s="3"/>
      <c r="B58" s="3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3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3"/>
      <c r="B60" s="3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3"/>
      <c r="B61" s="3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3"/>
      <c r="B62" s="3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3"/>
      <c r="B63" s="3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3"/>
      <c r="B64" s="3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3"/>
      <c r="B65" s="3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3"/>
      <c r="B66" s="3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3"/>
      <c r="B67" s="3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3"/>
      <c r="B68" s="3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3"/>
      <c r="B69" s="3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3"/>
      <c r="B70" s="3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3"/>
      <c r="B71" s="3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3"/>
      <c r="B72" s="3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3"/>
      <c r="B73" s="3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3"/>
      <c r="B74" s="3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3"/>
      <c r="B75" s="3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3"/>
      <c r="B76" s="3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3"/>
      <c r="B77" s="3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3"/>
      <c r="B78" s="3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75" customHeight="1">
      <c r="A79" s="3"/>
      <c r="B79" s="3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75" customHeight="1">
      <c r="A80" s="3"/>
      <c r="B80" s="3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75" customHeight="1">
      <c r="A81" s="3"/>
      <c r="B81" s="3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75" customHeight="1">
      <c r="A82" s="3"/>
      <c r="B82" s="3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75" customHeight="1">
      <c r="A83" s="3"/>
      <c r="B83" s="3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75" customHeight="1">
      <c r="A84" s="3"/>
      <c r="B84" s="3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75" customHeight="1">
      <c r="A85" s="3"/>
      <c r="B85" s="3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75" customHeight="1">
      <c r="A86" s="3"/>
      <c r="B86" s="3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75" customHeight="1">
      <c r="A87" s="3"/>
      <c r="B87" s="3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75" customHeight="1">
      <c r="A88" s="3"/>
      <c r="B88" s="3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3"/>
      <c r="B89" s="3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75" customHeight="1">
      <c r="A90" s="3"/>
      <c r="B90" s="3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75" customHeight="1">
      <c r="A91" s="3"/>
      <c r="B91" s="3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75" customHeight="1">
      <c r="A92" s="3"/>
      <c r="B92" s="3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75" customHeight="1">
      <c r="A93" s="3"/>
      <c r="B93" s="3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1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1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1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1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1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1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1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1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1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1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1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1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1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1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1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1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1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1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1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1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1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1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1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1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1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1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1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1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1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1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1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1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1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1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1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1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1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1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1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1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1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1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1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1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1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1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1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1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1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1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1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1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1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1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1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1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1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1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1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1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1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1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1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1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1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1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1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1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1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1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1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1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1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1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1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1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1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1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1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1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1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1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1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1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1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1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1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1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1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1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1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1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1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1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1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1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1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1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1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1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1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1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1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1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1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1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1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1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1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1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1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1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1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1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1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1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1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1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1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1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1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1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1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1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1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1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1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1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1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1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1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1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1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1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1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1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1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1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1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1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1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1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1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1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1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1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1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1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1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1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1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1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1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1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1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1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1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1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1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1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1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1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1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1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1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1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1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1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1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1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1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1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1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1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1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1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1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1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1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1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1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1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1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1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1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1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1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1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1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1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1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1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1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1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1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1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1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1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1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1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1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1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1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1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1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1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1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1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1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1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1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1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1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1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1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1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1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1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1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1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1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1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1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1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1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1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1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1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1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1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1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1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1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1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1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1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1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1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1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1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1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1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1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1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1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1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1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1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1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1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1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1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1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1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1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1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1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1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1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1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1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1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1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1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1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1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1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1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1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1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1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1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1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1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1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1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1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1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1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1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1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1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1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1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1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1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1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1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1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1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1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1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1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1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1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1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1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1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1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1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1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1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1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1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1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1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1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1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1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1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1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1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1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1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1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1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1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1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1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1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1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1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1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1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1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1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1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1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1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1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1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1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1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1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1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1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1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1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1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1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1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1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1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1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1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1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1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1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1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1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1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1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1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1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1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1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1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1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1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1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1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1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1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1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1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1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1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1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1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1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1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1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1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1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1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1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1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1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1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1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1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1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1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1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1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1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1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1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1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1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1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1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1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1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1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1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1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1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1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1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1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1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1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1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1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1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1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1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1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1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1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1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1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1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1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1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1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1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1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1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1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1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1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1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1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1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1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1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1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1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1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1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1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1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1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1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1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1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1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1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1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1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1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1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1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1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1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1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1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1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1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1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1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1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1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1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1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1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1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1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1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1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1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1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1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1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1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1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1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1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1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1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1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1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1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1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1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1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1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1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1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1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1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1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1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1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1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1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1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1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1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1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1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1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1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1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1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1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1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1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1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1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1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1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1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1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1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1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1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1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1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1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1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1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1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1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1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1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1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1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1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1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1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1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1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1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1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1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1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1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1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1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1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1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1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1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1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1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1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1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1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1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1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1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1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1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1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1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1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1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1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1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1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1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1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1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1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1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1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1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1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1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1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1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1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1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1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1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1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1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1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1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1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1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1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1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1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1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1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1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1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1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1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1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1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1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1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1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1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1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1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1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1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1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1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1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1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1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1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1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1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1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1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1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1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1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1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1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1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1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1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1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1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1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1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1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1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1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1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1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1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1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1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1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1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1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1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1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1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1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1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1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1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1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1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1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1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1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1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1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1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1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1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1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1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1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1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1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1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1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1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1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1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1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1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1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1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1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1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1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1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1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1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1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1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1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1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1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1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1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1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1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1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1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1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1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1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1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1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1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1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1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1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1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1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1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1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1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1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1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1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1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1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1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1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1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1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1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1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1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1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1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1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1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1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1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1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1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1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1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1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1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1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1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1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1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1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1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1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1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1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1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1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1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1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1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1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1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1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1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1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1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1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1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1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1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1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1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1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1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1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1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1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1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1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1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1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1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1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1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1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1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1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1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1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1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1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1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1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1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1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1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1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1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1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1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1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1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1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1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1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1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1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1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1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1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1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1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1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1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1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1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1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1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1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1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1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1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1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1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1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1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1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1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1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1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1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1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1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1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1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1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1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1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1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1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1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1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1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1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1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1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1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1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1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1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1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1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1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1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1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1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1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1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1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1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1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1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1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1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1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1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1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1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1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1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1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1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1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1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1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1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1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1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1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1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1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1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1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1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1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1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1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1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1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1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1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1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1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1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1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1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1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1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1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1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1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1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1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1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1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1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1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1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1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1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1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1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1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1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1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1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1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1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1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1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1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1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1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1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1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1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1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1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5:G15"/>
  </mergeCells>
  <drawing r:id="rId1"/>
</worksheet>
</file>